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ldlo-fs01\Marketing\Architects &amp; Engineers\"/>
    </mc:Choice>
  </mc:AlternateContent>
  <bookViews>
    <workbookView xWindow="0" yWindow="0" windowWidth="14295" windowHeight="141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4" i="1"/>
  <c r="C23" i="1"/>
  <c r="C22" i="1"/>
  <c r="C19" i="1" l="1"/>
  <c r="C21" i="1" s="1"/>
  <c r="C6" i="1" l="1"/>
  <c r="C27" i="1" l="1"/>
</calcChain>
</file>

<file path=xl/sharedStrings.xml><?xml version="1.0" encoding="utf-8"?>
<sst xmlns="http://schemas.openxmlformats.org/spreadsheetml/2006/main" count="21" uniqueCount="21">
  <si>
    <t>Estimated Total Labor Cost</t>
  </si>
  <si>
    <t>Corporate Activity Gross Receipts</t>
  </si>
  <si>
    <t>Taxable Gross Receipts</t>
  </si>
  <si>
    <t>Corporate Activity Tax Owed</t>
  </si>
  <si>
    <t>Plus Minimum $250</t>
  </si>
  <si>
    <t>Total Estimated Gross Receipts</t>
  </si>
  <si>
    <t>Estimated Oregon Gross Receipts</t>
  </si>
  <si>
    <t>Apportionment Percentage</t>
  </si>
  <si>
    <t>Fair value of property purchased outside of</t>
  </si>
  <si>
    <t>Property Transferred to Oregon</t>
  </si>
  <si>
    <t xml:space="preserve">a trade or business within Oregon. </t>
  </si>
  <si>
    <t xml:space="preserve">Oregon during 2020 to be transferred and used in </t>
  </si>
  <si>
    <t>Estimated Total Cost of Goods Sold</t>
  </si>
  <si>
    <t>Oregon Enrolled House Bill 3427 Corporate Activity Tax Calculation</t>
  </si>
  <si>
    <t>Does the Taxpayer:</t>
  </si>
  <si>
    <t>Greater of 35% of Cost of Good Sold or Labor Costs</t>
  </si>
  <si>
    <t>Single Family Home Subcontract Labor Costs</t>
  </si>
  <si>
    <t>15% of Single Family Home Subcontract Labor Costs</t>
  </si>
  <si>
    <t>(Not to exceed $500,000 for any single employee)</t>
  </si>
  <si>
    <t>Have Oregon gross receipts greater than $1,000,000</t>
  </si>
  <si>
    <r>
      <t xml:space="preserve">For more information on how this new law will impact your business, contact Diana Strassmaier at </t>
    </r>
    <r>
      <rPr>
        <b/>
        <sz val="11"/>
        <color theme="1"/>
        <rFont val="Calibri"/>
        <family val="2"/>
        <scheme val="minor"/>
      </rPr>
      <t xml:space="preserve">dstrassmaier@aldrichadvisors.com </t>
    </r>
    <r>
      <rPr>
        <sz val="11"/>
        <color theme="1"/>
        <rFont val="Calibri"/>
        <family val="2"/>
        <scheme val="minor"/>
      </rPr>
      <t xml:space="preserve">or Seneca Steber at </t>
    </r>
    <r>
      <rPr>
        <b/>
        <sz val="11"/>
        <color theme="1"/>
        <rFont val="Calibri"/>
        <family val="2"/>
        <scheme val="minor"/>
      </rPr>
      <t>ssteber@aldrichadvisors.com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</si>
</sst>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%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5E5"/>
        <bgColor indexed="64"/>
      </patternFill>
    </fill>
  </fills>
  <borders count="11">
    <border>
      <left/>
      <right/>
      <top/>
      <bottom/>
      <diagonal/>
    </border>
    <border>
      <left style="medium">
        <color rgb="FFFF6357"/>
      </left>
      <right/>
      <top style="medium">
        <color rgb="FFFF6357"/>
      </top>
      <bottom/>
      <diagonal/>
    </border>
    <border>
      <left/>
      <right/>
      <top style="medium">
        <color rgb="FFFF6357"/>
      </top>
      <bottom/>
      <diagonal/>
    </border>
    <border>
      <left/>
      <right style="medium">
        <color rgb="FFFF6357"/>
      </right>
      <top style="medium">
        <color rgb="FFFF6357"/>
      </top>
      <bottom/>
      <diagonal/>
    </border>
    <border>
      <left style="medium">
        <color rgb="FFFF6357"/>
      </left>
      <right/>
      <top/>
      <bottom/>
      <diagonal/>
    </border>
    <border>
      <left/>
      <right style="medium">
        <color rgb="FFFF6357"/>
      </right>
      <top/>
      <bottom/>
      <diagonal/>
    </border>
    <border>
      <left style="medium">
        <color rgb="FFFF6357"/>
      </left>
      <right/>
      <top/>
      <bottom style="medium">
        <color rgb="FFFF6357"/>
      </bottom>
      <diagonal/>
    </border>
    <border>
      <left/>
      <right/>
      <top/>
      <bottom style="medium">
        <color rgb="FFFF6357"/>
      </bottom>
      <diagonal/>
    </border>
    <border>
      <left/>
      <right style="medium">
        <color rgb="FFFF6357"/>
      </right>
      <top/>
      <bottom style="medium">
        <color rgb="FFFF6357"/>
      </bottom>
      <diagonal/>
    </border>
    <border>
      <left/>
      <right/>
      <top style="thin">
        <color rgb="FFFF6357"/>
      </top>
      <bottom style="double">
        <color rgb="FFFF6357"/>
      </bottom>
      <diagonal/>
    </border>
    <border>
      <left/>
      <right/>
      <top/>
      <bottom style="double">
        <color rgb="FFFF6357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43" fontId="0" fillId="0" borderId="0" xfId="1" applyFont="1"/>
    <xf numFmtId="0" fontId="0" fillId="0" borderId="0" xfId="0" applyBorder="1"/>
    <xf numFmtId="43" fontId="0" fillId="0" borderId="0" xfId="1" applyFont="1" applyBorder="1"/>
    <xf numFmtId="0" fontId="2" fillId="0" borderId="0" xfId="0" applyFont="1" applyBorder="1" applyAlignment="1">
      <alignment horizontal="center"/>
    </xf>
    <xf numFmtId="43" fontId="0" fillId="0" borderId="0" xfId="1" applyFont="1" applyFill="1" applyBorder="1"/>
    <xf numFmtId="164" fontId="0" fillId="0" borderId="0" xfId="2" applyNumberFormat="1" applyFont="1" applyFill="1" applyBorder="1"/>
    <xf numFmtId="165" fontId="0" fillId="0" borderId="0" xfId="1" applyNumberFormat="1" applyFont="1" applyBorder="1"/>
    <xf numFmtId="0" fontId="2" fillId="0" borderId="0" xfId="0" applyFont="1" applyBorder="1" applyAlignment="1"/>
    <xf numFmtId="165" fontId="0" fillId="0" borderId="0" xfId="1" applyNumberFormat="1" applyFont="1" applyFill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10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43" fontId="0" fillId="0" borderId="7" xfId="1" applyFont="1" applyBorder="1"/>
    <xf numFmtId="0" fontId="0" fillId="0" borderId="7" xfId="0" applyFont="1" applyBorder="1"/>
    <xf numFmtId="0" fontId="0" fillId="0" borderId="8" xfId="0" applyFont="1" applyBorder="1"/>
    <xf numFmtId="165" fontId="0" fillId="2" borderId="0" xfId="1" applyNumberFormat="1" applyFont="1" applyFill="1" applyBorder="1"/>
    <xf numFmtId="165" fontId="0" fillId="0" borderId="9" xfId="1" applyNumberFormat="1" applyFont="1" applyBorder="1"/>
    <xf numFmtId="165" fontId="0" fillId="0" borderId="10" xfId="1" applyNumberFormat="1" applyFont="1" applyBorder="1"/>
    <xf numFmtId="0" fontId="0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6357"/>
      <color rgb="FFE8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333375</xdr:rowOff>
    </xdr:from>
    <xdr:to>
      <xdr:col>3</xdr:col>
      <xdr:colOff>1685833</xdr:colOff>
      <xdr:row>0</xdr:row>
      <xdr:rowOff>895350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333375"/>
          <a:ext cx="3381283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showGridLines="0" tabSelected="1" workbookViewId="0">
      <selection activeCell="D5" sqref="D5"/>
    </sheetView>
  </sheetViews>
  <sheetFormatPr defaultRowHeight="15" x14ac:dyDescent="0.25"/>
  <cols>
    <col min="2" max="2" width="9.140625" customWidth="1"/>
    <col min="3" max="3" width="18.42578125" customWidth="1"/>
    <col min="4" max="4" width="26.42578125" customWidth="1"/>
    <col min="5" max="5" width="36.5703125" customWidth="1"/>
    <col min="8" max="8" width="9.140625" customWidth="1"/>
  </cols>
  <sheetData>
    <row r="1" spans="2:8" ht="97.5" customHeight="1" thickBot="1" x14ac:dyDescent="0.3">
      <c r="E1" s="26" t="s">
        <v>20</v>
      </c>
    </row>
    <row r="2" spans="2:8" ht="15.75" x14ac:dyDescent="0.25">
      <c r="B2" s="27" t="s">
        <v>13</v>
      </c>
      <c r="C2" s="28"/>
      <c r="D2" s="28"/>
      <c r="E2" s="29"/>
      <c r="F2" s="8"/>
      <c r="G2" s="8"/>
      <c r="H2" s="8"/>
    </row>
    <row r="3" spans="2:8" ht="15.75" x14ac:dyDescent="0.25">
      <c r="B3" s="13"/>
      <c r="C3" s="4"/>
      <c r="D3" s="4"/>
      <c r="E3" s="14"/>
      <c r="F3" s="4"/>
      <c r="G3" s="4"/>
      <c r="H3" s="4"/>
    </row>
    <row r="4" spans="2:8" x14ac:dyDescent="0.25">
      <c r="B4" s="15"/>
      <c r="C4" s="23">
        <v>15000000</v>
      </c>
      <c r="D4" s="10" t="s">
        <v>5</v>
      </c>
      <c r="E4" s="16"/>
      <c r="F4" s="2"/>
      <c r="G4" s="2"/>
      <c r="H4" s="2"/>
    </row>
    <row r="5" spans="2:8" x14ac:dyDescent="0.25">
      <c r="B5" s="15"/>
      <c r="C5" s="23">
        <v>10000000</v>
      </c>
      <c r="D5" s="10" t="s">
        <v>6</v>
      </c>
      <c r="E5" s="16"/>
      <c r="F5" s="2"/>
      <c r="G5" s="2"/>
      <c r="H5" s="2"/>
    </row>
    <row r="6" spans="2:8" x14ac:dyDescent="0.25">
      <c r="B6" s="15"/>
      <c r="C6" s="6">
        <f>+C5/C4</f>
        <v>0.66666666666666663</v>
      </c>
      <c r="D6" s="10" t="s">
        <v>7</v>
      </c>
      <c r="E6" s="16"/>
      <c r="F6" s="2"/>
      <c r="G6" s="2"/>
      <c r="H6" s="2"/>
    </row>
    <row r="7" spans="2:8" x14ac:dyDescent="0.25">
      <c r="B7" s="15"/>
      <c r="C7" s="6"/>
      <c r="D7" s="10"/>
      <c r="E7" s="16"/>
      <c r="F7" s="2"/>
      <c r="G7" s="2"/>
      <c r="H7" s="2"/>
    </row>
    <row r="8" spans="2:8" x14ac:dyDescent="0.25">
      <c r="B8" s="15"/>
      <c r="C8" s="23">
        <v>150000</v>
      </c>
      <c r="D8" s="11" t="s">
        <v>8</v>
      </c>
      <c r="E8" s="16"/>
      <c r="F8" s="2"/>
      <c r="G8" s="2"/>
      <c r="H8" s="2"/>
    </row>
    <row r="9" spans="2:8" x14ac:dyDescent="0.25">
      <c r="B9" s="15"/>
      <c r="C9" s="6"/>
      <c r="D9" s="11" t="s">
        <v>11</v>
      </c>
      <c r="E9" s="16"/>
      <c r="F9" s="2"/>
      <c r="G9" s="2"/>
      <c r="H9" s="2"/>
    </row>
    <row r="10" spans="2:8" x14ac:dyDescent="0.25">
      <c r="B10" s="15"/>
      <c r="C10" s="6"/>
      <c r="D10" s="11" t="s">
        <v>10</v>
      </c>
      <c r="E10" s="16"/>
      <c r="F10" s="2"/>
      <c r="G10" s="2"/>
      <c r="H10" s="2"/>
    </row>
    <row r="11" spans="2:8" x14ac:dyDescent="0.25">
      <c r="B11" s="15"/>
      <c r="C11" s="5"/>
      <c r="D11" s="10"/>
      <c r="E11" s="16"/>
      <c r="F11" s="2"/>
      <c r="G11" s="2"/>
      <c r="H11" s="2"/>
    </row>
    <row r="12" spans="2:8" x14ac:dyDescent="0.25">
      <c r="B12" s="15"/>
      <c r="C12" s="23">
        <v>12000000</v>
      </c>
      <c r="D12" s="10" t="s">
        <v>12</v>
      </c>
      <c r="E12" s="16"/>
      <c r="F12" s="2"/>
      <c r="G12" s="2"/>
      <c r="H12" s="2"/>
    </row>
    <row r="13" spans="2:8" x14ac:dyDescent="0.25">
      <c r="B13" s="15"/>
      <c r="C13" s="23">
        <v>5000000</v>
      </c>
      <c r="D13" s="10" t="s">
        <v>0</v>
      </c>
      <c r="E13" s="16"/>
      <c r="F13" s="2"/>
      <c r="G13" s="2"/>
      <c r="H13" s="2"/>
    </row>
    <row r="14" spans="2:8" x14ac:dyDescent="0.25">
      <c r="B14" s="15"/>
      <c r="C14" s="9"/>
      <c r="D14" s="11" t="s">
        <v>18</v>
      </c>
      <c r="E14" s="16"/>
      <c r="F14" s="2"/>
      <c r="G14" s="2"/>
      <c r="H14" s="2"/>
    </row>
    <row r="15" spans="2:8" x14ac:dyDescent="0.25">
      <c r="B15" s="15"/>
      <c r="C15" s="23">
        <v>500000</v>
      </c>
      <c r="D15" s="11" t="s">
        <v>16</v>
      </c>
      <c r="E15" s="16"/>
      <c r="F15" s="2"/>
      <c r="G15" s="2"/>
      <c r="H15" s="2"/>
    </row>
    <row r="16" spans="2:8" x14ac:dyDescent="0.25">
      <c r="B16" s="15"/>
      <c r="C16" s="10"/>
      <c r="D16" s="10"/>
      <c r="E16" s="16"/>
      <c r="F16" s="2"/>
      <c r="G16" s="2"/>
      <c r="H16" s="2"/>
    </row>
    <row r="17" spans="2:8" x14ac:dyDescent="0.25">
      <c r="B17" s="15"/>
      <c r="C17" s="10"/>
      <c r="D17" s="10"/>
      <c r="E17" s="16"/>
      <c r="F17" s="2"/>
      <c r="G17" s="2"/>
      <c r="H17" s="2"/>
    </row>
    <row r="18" spans="2:8" x14ac:dyDescent="0.25">
      <c r="B18" s="15"/>
      <c r="C18" s="10"/>
      <c r="D18" s="10" t="s">
        <v>14</v>
      </c>
      <c r="E18" s="16"/>
      <c r="F18" s="2"/>
      <c r="G18" s="2"/>
      <c r="H18" s="2"/>
    </row>
    <row r="19" spans="2:8" x14ac:dyDescent="0.25">
      <c r="B19" s="15"/>
      <c r="C19" s="12" t="str">
        <f>+IF(C5&gt;1000000,"Yes","No")</f>
        <v>Yes</v>
      </c>
      <c r="D19" s="10" t="s">
        <v>19</v>
      </c>
      <c r="E19" s="16"/>
      <c r="F19" s="2"/>
      <c r="G19" s="2"/>
      <c r="H19" s="2"/>
    </row>
    <row r="20" spans="2:8" x14ac:dyDescent="0.25">
      <c r="B20" s="15"/>
      <c r="C20" s="10"/>
      <c r="D20" s="10"/>
      <c r="E20" s="16"/>
      <c r="F20" s="2"/>
      <c r="G20" s="2"/>
      <c r="H20" s="2"/>
    </row>
    <row r="21" spans="2:8" x14ac:dyDescent="0.25">
      <c r="B21" s="15"/>
      <c r="C21" s="7">
        <f>+IF(C19="Yes",C5-1000000,0)</f>
        <v>9000000</v>
      </c>
      <c r="D21" s="10" t="s">
        <v>1</v>
      </c>
      <c r="E21" s="16"/>
      <c r="F21" s="2"/>
      <c r="G21" s="2"/>
      <c r="H21" s="2"/>
    </row>
    <row r="22" spans="2:8" x14ac:dyDescent="0.25">
      <c r="B22" s="15"/>
      <c r="C22" s="7">
        <f>+IF(C19="Yes",IF(C12&gt;C13,((C12*C6)*-0.35),((C13*C6)*-0.35)),0)</f>
        <v>-2800000</v>
      </c>
      <c r="D22" s="10" t="s">
        <v>15</v>
      </c>
      <c r="E22" s="16"/>
      <c r="F22" s="2"/>
      <c r="G22" s="2"/>
      <c r="H22" s="2"/>
    </row>
    <row r="23" spans="2:8" x14ac:dyDescent="0.25">
      <c r="B23" s="15"/>
      <c r="C23" s="7">
        <f>+IF(C19="Yes",(C15*C6)*-0.15,0)</f>
        <v>-49999.999999999993</v>
      </c>
      <c r="D23" s="11" t="s">
        <v>17</v>
      </c>
      <c r="E23" s="16"/>
      <c r="F23" s="2"/>
      <c r="G23" s="2"/>
      <c r="H23" s="2"/>
    </row>
    <row r="24" spans="2:8" x14ac:dyDescent="0.25">
      <c r="B24" s="15"/>
      <c r="C24" s="7">
        <f>+IF(C19="Yes",C8,0)</f>
        <v>150000</v>
      </c>
      <c r="D24" s="11" t="s">
        <v>9</v>
      </c>
      <c r="E24" s="16"/>
      <c r="F24" s="2"/>
      <c r="G24" s="2"/>
      <c r="H24" s="2"/>
    </row>
    <row r="25" spans="2:8" ht="15.75" thickBot="1" x14ac:dyDescent="0.3">
      <c r="B25" s="15"/>
      <c r="C25" s="24">
        <f>MAX(C21+C22+C23,C21*0.05)+C24</f>
        <v>6300000</v>
      </c>
      <c r="D25" s="10" t="s">
        <v>2</v>
      </c>
      <c r="E25" s="16"/>
      <c r="F25" s="2"/>
      <c r="G25" s="2"/>
      <c r="H25" s="2"/>
    </row>
    <row r="26" spans="2:8" ht="15.75" thickTop="1" x14ac:dyDescent="0.25">
      <c r="B26" s="15"/>
      <c r="C26" s="7"/>
      <c r="D26" s="10"/>
      <c r="E26" s="16"/>
      <c r="F26" s="2"/>
      <c r="G26" s="2"/>
      <c r="H26" s="2"/>
    </row>
    <row r="27" spans="2:8" ht="15.75" thickBot="1" x14ac:dyDescent="0.3">
      <c r="B27" s="15"/>
      <c r="C27" s="25">
        <f>IF(C25=0,0,(C25*E27)+250)</f>
        <v>36160</v>
      </c>
      <c r="D27" s="10" t="s">
        <v>3</v>
      </c>
      <c r="E27" s="17">
        <v>5.7000000000000002E-3</v>
      </c>
      <c r="F27" s="2"/>
      <c r="G27" s="2"/>
      <c r="H27" s="2"/>
    </row>
    <row r="28" spans="2:8" ht="15.75" thickTop="1" x14ac:dyDescent="0.25">
      <c r="B28" s="15"/>
      <c r="C28" s="3"/>
      <c r="D28" s="10"/>
      <c r="E28" s="18" t="s">
        <v>4</v>
      </c>
      <c r="F28" s="2"/>
      <c r="G28" s="2"/>
      <c r="H28" s="2"/>
    </row>
    <row r="29" spans="2:8" ht="15.75" thickBot="1" x14ac:dyDescent="0.3">
      <c r="B29" s="19"/>
      <c r="C29" s="20"/>
      <c r="D29" s="21"/>
      <c r="E29" s="22"/>
      <c r="F29" s="2"/>
      <c r="G29" s="2"/>
      <c r="H29" s="2"/>
    </row>
    <row r="30" spans="2:8" x14ac:dyDescent="0.25">
      <c r="B30" s="2"/>
      <c r="C30" s="7"/>
      <c r="D30" s="2"/>
      <c r="E30" s="2"/>
      <c r="F30" s="2"/>
      <c r="G30" s="2"/>
      <c r="H30" s="2"/>
    </row>
    <row r="31" spans="2:8" x14ac:dyDescent="0.25">
      <c r="B31" s="2"/>
      <c r="C31" s="3"/>
      <c r="D31" s="2"/>
      <c r="E31" s="2"/>
      <c r="F31" s="2"/>
      <c r="G31" s="2"/>
      <c r="H31" s="2"/>
    </row>
    <row r="32" spans="2:8" x14ac:dyDescent="0.25">
      <c r="C32" s="1"/>
    </row>
    <row r="33" spans="3:3" x14ac:dyDescent="0.25">
      <c r="C33" s="1"/>
    </row>
    <row r="34" spans="3:3" x14ac:dyDescent="0.25">
      <c r="C34" s="1"/>
    </row>
    <row r="35" spans="3:3" x14ac:dyDescent="0.25">
      <c r="C35" s="1"/>
    </row>
    <row r="36" spans="3:3" x14ac:dyDescent="0.25">
      <c r="C36" s="1"/>
    </row>
  </sheetData>
  <mergeCells count="1">
    <mergeCell ref="B2:E2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Aldrich Group, LLP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Emmert</dc:creator>
  <cp:lastModifiedBy>Cody Karlin</cp:lastModifiedBy>
  <dcterms:created xsi:type="dcterms:W3CDTF">2019-05-01T20:32:50Z</dcterms:created>
  <dcterms:modified xsi:type="dcterms:W3CDTF">2019-09-18T20:14:58Z</dcterms:modified>
</cp:coreProperties>
</file>